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iost\OneDrive\Documentos\BIOSTEVIA\LISTA DE PRECIOS 2022\PRECIOS 2023\SIMULADOR -30% DISTRIBUCION 2023\"/>
    </mc:Choice>
  </mc:AlternateContent>
  <xr:revisionPtr revIDLastSave="0" documentId="13_ncr:1_{6BC42E5A-9B42-444A-A7F7-FC6796DE411D}" xr6:coauthVersionLast="36" xr6:coauthVersionMax="36" xr10:uidLastSave="{00000000-0000-0000-0000-000000000000}"/>
  <bookViews>
    <workbookView xWindow="0" yWindow="0" windowWidth="20490" windowHeight="7545" xr2:uid="{69A961B3-1175-4583-A86F-4141CB048379}"/>
  </bookViews>
  <sheets>
    <sheet name="ORO" sheetId="1" r:id="rId1"/>
  </sheet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5" i="1" l="1"/>
  <c r="G39" i="1"/>
  <c r="G38" i="1"/>
  <c r="G37" i="1"/>
  <c r="G35" i="1"/>
  <c r="G34" i="1"/>
  <c r="G32" i="1"/>
  <c r="G44" i="1" l="1"/>
  <c r="K44" i="1" s="1"/>
  <c r="J44" i="1" l="1"/>
  <c r="G29" i="1"/>
  <c r="K29" i="1" s="1"/>
  <c r="J29" i="1" l="1"/>
  <c r="G28" i="1"/>
  <c r="K28" i="1" s="1"/>
  <c r="G27" i="1"/>
  <c r="K27" i="1" s="1"/>
  <c r="G42" i="1"/>
  <c r="J42" i="1" s="1"/>
  <c r="J27" i="1" l="1"/>
  <c r="K42" i="1"/>
  <c r="J28" i="1"/>
  <c r="G20" i="1"/>
  <c r="K20" i="1" s="1"/>
  <c r="G9" i="1"/>
  <c r="J9" i="1" s="1"/>
  <c r="J20" i="1" l="1"/>
  <c r="K9" i="1"/>
  <c r="I46" i="1"/>
  <c r="K45" i="1"/>
  <c r="G43" i="1"/>
  <c r="K43" i="1" s="1"/>
  <c r="G41" i="1"/>
  <c r="K41" i="1" s="1"/>
  <c r="G40" i="1"/>
  <c r="K40" i="1" s="1"/>
  <c r="K39" i="1"/>
  <c r="K38" i="1"/>
  <c r="J37" i="1"/>
  <c r="G36" i="1"/>
  <c r="K36" i="1" s="1"/>
  <c r="K35" i="1"/>
  <c r="K34" i="1"/>
  <c r="G33" i="1"/>
  <c r="J33" i="1" s="1"/>
  <c r="K32" i="1"/>
  <c r="G31" i="1"/>
  <c r="K31" i="1" s="1"/>
  <c r="G30" i="1"/>
  <c r="K30" i="1" s="1"/>
  <c r="G26" i="1"/>
  <c r="J26" i="1" s="1"/>
  <c r="G25" i="1"/>
  <c r="J25" i="1" s="1"/>
  <c r="G24" i="1"/>
  <c r="K24" i="1" s="1"/>
  <c r="G23" i="1"/>
  <c r="K23" i="1" s="1"/>
  <c r="G22" i="1"/>
  <c r="K22" i="1" s="1"/>
  <c r="G21" i="1"/>
  <c r="J21" i="1" s="1"/>
  <c r="G19" i="1"/>
  <c r="K19" i="1" s="1"/>
  <c r="G18" i="1"/>
  <c r="K18" i="1" s="1"/>
  <c r="G17" i="1"/>
  <c r="J17" i="1" s="1"/>
  <c r="G16" i="1"/>
  <c r="K16" i="1" s="1"/>
  <c r="G15" i="1"/>
  <c r="K15" i="1" s="1"/>
  <c r="G14" i="1"/>
  <c r="K14" i="1" s="1"/>
  <c r="G13" i="1"/>
  <c r="J13" i="1" s="1"/>
  <c r="G12" i="1"/>
  <c r="K12" i="1" s="1"/>
  <c r="G11" i="1"/>
  <c r="K11" i="1" s="1"/>
  <c r="G10" i="1"/>
  <c r="J10" i="1" s="1"/>
  <c r="G8" i="1"/>
  <c r="J8" i="1" s="1"/>
  <c r="G7" i="1"/>
  <c r="K7" i="1" s="1"/>
  <c r="G6" i="1"/>
  <c r="K6" i="1" s="1"/>
  <c r="G5" i="1"/>
  <c r="K5" i="1" s="1"/>
  <c r="G4" i="1"/>
  <c r="J4" i="1" s="1"/>
  <c r="G3" i="1"/>
  <c r="J3" i="1" s="1"/>
  <c r="K4" i="1" l="1"/>
  <c r="K13" i="1"/>
  <c r="K21" i="1"/>
  <c r="K25" i="1"/>
  <c r="K10" i="1"/>
  <c r="J5" i="1"/>
  <c r="K17" i="1"/>
  <c r="J22" i="1"/>
  <c r="K26" i="1"/>
  <c r="K8" i="1"/>
  <c r="K33" i="1"/>
  <c r="J40" i="1"/>
  <c r="J32" i="1"/>
  <c r="J36" i="1"/>
  <c r="J16" i="1"/>
  <c r="J41" i="1"/>
  <c r="K37" i="1"/>
  <c r="J12" i="1"/>
  <c r="J19" i="1"/>
  <c r="J31" i="1"/>
  <c r="J39" i="1"/>
  <c r="K3" i="1"/>
  <c r="J6" i="1"/>
  <c r="J14" i="1"/>
  <c r="J23" i="1"/>
  <c r="J34" i="1"/>
  <c r="J43" i="1"/>
  <c r="J7" i="1"/>
  <c r="J15" i="1"/>
  <c r="J24" i="1"/>
  <c r="J35" i="1"/>
  <c r="J45" i="1"/>
  <c r="J11" i="1"/>
  <c r="J18" i="1"/>
  <c r="J30" i="1"/>
  <c r="J38" i="1"/>
  <c r="K46" i="1" l="1"/>
  <c r="J46" i="1"/>
</calcChain>
</file>

<file path=xl/sharedStrings.xml><?xml version="1.0" encoding="utf-8"?>
<sst xmlns="http://schemas.openxmlformats.org/spreadsheetml/2006/main" count="54" uniqueCount="54">
  <si>
    <t>#</t>
  </si>
  <si>
    <t>Descrip. Referencia</t>
  </si>
  <si>
    <t>SKU</t>
  </si>
  <si>
    <t>I.V.A</t>
  </si>
  <si>
    <t>Cantidad a Pedir</t>
  </si>
  <si>
    <t>Valor total del Pedido</t>
  </si>
  <si>
    <t>Tu ganancias</t>
  </si>
  <si>
    <t xml:space="preserve">Bolsa x 250 sobres de 0.8g Stevia Natural D'stevia </t>
  </si>
  <si>
    <t xml:space="preserve">Bolsa x 500 sobres de 0.8g Stevia Natural D'stevia </t>
  </si>
  <si>
    <t>Caja x 50 sobres de 0.8g Stevia Natural D'stevia</t>
  </si>
  <si>
    <t>Caja x 100 sobres de 0.8g Stevia Natural D'stevia</t>
  </si>
  <si>
    <t xml:space="preserve">Caja x 200 sobres de 0.8g Stevia Natural D'stevia </t>
  </si>
  <si>
    <t>Bolsa doy pack x 150g de Stevia natural D'stevia</t>
  </si>
  <si>
    <t>Caja x 50 sobres de 1.0g endulzante cero calorías Ndulza</t>
  </si>
  <si>
    <t>Caja x 100 sobres de 1.0g endulzante cero calorías Ndulza</t>
  </si>
  <si>
    <t>Caja x 200 sobres de 1.0g endulzante cero calorías Ndulza</t>
  </si>
  <si>
    <t>Frasco x 180g endulzante cero calorías Ndulza</t>
  </si>
  <si>
    <t>Bolsa x 250 sobres 1.0g Stevia orgánica Erba Dolce</t>
  </si>
  <si>
    <t>Bolsa x 500 sobres 1.0g Stevia orgánica Erba Dolce</t>
  </si>
  <si>
    <t>Caja x 100 sobres de 1.0g Stevia orgánica Erba Dolce</t>
  </si>
  <si>
    <t>Caja x 200 sobres de 1.0g Stevia orgánica Erba Dolce</t>
  </si>
  <si>
    <t>Caja x 50 sobres de 1.0g Stevia orgánica Erba Dolce</t>
  </si>
  <si>
    <t>Frasco x 160g de Stevia Natural en polvo Erba Dolce</t>
  </si>
  <si>
    <t>Frasco x 360g Bicarbonato, Fibra, Jengibre y limón  Erba Dolce</t>
  </si>
  <si>
    <t>Pastillero x 100 tabletas 4,5g Stevia Natural Erba Dolce</t>
  </si>
  <si>
    <t>Pastillero x 300 tabletas 4,5g Stevia Natural Erba Dolce</t>
  </si>
  <si>
    <t>Pastillero x 500 tabletas 4,5g stevia Natural Erba Dolce</t>
  </si>
  <si>
    <t>Stevia líquida natural x 100 ml Erba Dolce</t>
  </si>
  <si>
    <t>Stevia líquida natural x 60 ml Erba Dolce</t>
  </si>
  <si>
    <t>Bolsa doy pack x 80g Iced Tea frutos rojos con stevia Erba Dolce</t>
  </si>
  <si>
    <t>Bolsa doy pack x 80g Iced Tea durazno con stevia Erba Dolce</t>
  </si>
  <si>
    <t>Bolsa doy pack x 80g Iced tea limón con stevia Erba Dolce</t>
  </si>
  <si>
    <t>Caja sticks 10 x 4g Iced Tea durazno con stevia Erba Dolce</t>
  </si>
  <si>
    <t>Caja sticks 10 x 4g Iced Tea f. rojos con stevia Erba Dolce</t>
  </si>
  <si>
    <t>Caja sticks 10 x 4g Iced Tea limón con stevia Erba Dolce</t>
  </si>
  <si>
    <t>Caja sachet x 12 8g Iced Tea durazno con stevia Erba Dolce</t>
  </si>
  <si>
    <t>Caja sachet x 12 8g Iced Tea frutos rojos  stevia Erba Dolce</t>
  </si>
  <si>
    <t>Caja sachet x 12 8g Iced Tea limón  stevia Erba Dolce</t>
  </si>
  <si>
    <t>Caja sachet x 12 8g Iced Tea surtido  stevia Erba Dolce</t>
  </si>
  <si>
    <t>Sirope de Agave botella x 360g orgánico Erba Dolce</t>
  </si>
  <si>
    <t>Aceite Ajonjolí x 250ml Erba Dolce</t>
  </si>
  <si>
    <t>Frasco de 1 litros de stevia liquida 5x D´stevia</t>
  </si>
  <si>
    <t>Frasco x 160g de Stevia natural D'stevia</t>
  </si>
  <si>
    <t>Frasco x 192g de Stevia Natural en polvo Erba Dolce</t>
  </si>
  <si>
    <t>Valor sin IVA con Descuento - Distribuidor</t>
  </si>
  <si>
    <t>Valor con IVA con Descuento - Distribuior</t>
  </si>
  <si>
    <t>Precio a Consumidor con IVA</t>
  </si>
  <si>
    <t>Aceite de Coco x de 125 ml</t>
  </si>
  <si>
    <t>Stevia Líquida Sabor a Caramelo x 60 ml Erba Dolce</t>
  </si>
  <si>
    <t>Stevia Líquida Sabor a Vainilla x 60 ml Erba Dolce</t>
  </si>
  <si>
    <t>Stevia líquida natural x 250 ml Erba Dolce</t>
  </si>
  <si>
    <t>Bidon de 5 litros Stevia marca D´stevia</t>
  </si>
  <si>
    <t>30% DE DESCUENTO INSIGNIA PLATA COMPRAS MINIMAS DE $ 300.000</t>
  </si>
  <si>
    <t>Bolsa de 1 Kilos Stevia Granulada Erba Dolce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</si>
</sst>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\ * #,##0_-;\-&quot;$&quot;\ * #,##0_-;_-&quot;$&quot;\ * &quot;-&quot;??_-;_-@_-"/>
    <numFmt numFmtId="165" formatCode="_-* #,##0_-;\-* #,##0_-;_-* &quot;-&quot;??_-;_-@_-"/>
    <numFmt numFmtId="166" formatCode="&quot;$&quot;\ #,##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Arial Narrow"/>
      <family val="2"/>
    </font>
    <font>
      <b/>
      <sz val="11"/>
      <color theme="1"/>
      <name val="Arial Narrow"/>
      <family val="2"/>
    </font>
    <font>
      <b/>
      <sz val="12"/>
      <color theme="0"/>
      <name val="Arial Narrow"/>
      <family val="2"/>
    </font>
    <font>
      <sz val="11"/>
      <color theme="1"/>
      <name val="Arial Narrow"/>
      <family val="2"/>
    </font>
    <font>
      <sz val="11"/>
      <color rgb="FF00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-0.499984740745262"/>
        <bgColor theme="4" tint="0.79998168889431442"/>
      </patternFill>
    </fill>
    <fill>
      <patternFill patternType="solid">
        <fgColor rgb="FFFF000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theme="4" tint="0.79998168889431442"/>
      </patternFill>
    </fill>
  </fills>
  <borders count="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0" fillId="0" borderId="0" xfId="0" applyProtection="1">
      <protection locked="0"/>
    </xf>
    <xf numFmtId="0" fontId="2" fillId="2" borderId="2" xfId="0" applyFont="1" applyFill="1" applyBorder="1" applyAlignment="1" applyProtection="1">
      <alignment horizontal="center" vertical="center"/>
      <protection hidden="1"/>
    </xf>
    <xf numFmtId="0" fontId="2" fillId="2" borderId="2" xfId="0" applyFont="1" applyFill="1" applyBorder="1" applyAlignment="1" applyProtection="1">
      <alignment horizontal="center" vertical="center" wrapText="1"/>
      <protection hidden="1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 applyProtection="1">
      <alignment horizontal="center" vertical="center" wrapText="1"/>
      <protection hidden="1"/>
    </xf>
    <xf numFmtId="0" fontId="5" fillId="0" borderId="3" xfId="0" applyFont="1" applyFill="1" applyBorder="1" applyAlignment="1" applyProtection="1">
      <alignment horizontal="center" vertical="center"/>
      <protection hidden="1"/>
    </xf>
    <xf numFmtId="0" fontId="6" fillId="4" borderId="3" xfId="0" applyFont="1" applyFill="1" applyBorder="1" applyAlignment="1" applyProtection="1">
      <alignment vertical="center"/>
      <protection hidden="1"/>
    </xf>
    <xf numFmtId="0" fontId="0" fillId="4" borderId="4" xfId="0" applyFill="1" applyBorder="1" applyAlignment="1" applyProtection="1">
      <alignment horizontal="center" vertical="center"/>
      <protection hidden="1"/>
    </xf>
    <xf numFmtId="164" fontId="0" fillId="0" borderId="3" xfId="2" applyNumberFormat="1" applyFont="1" applyBorder="1" applyAlignment="1" applyProtection="1">
      <alignment horizontal="center" vertical="center"/>
      <protection hidden="1"/>
    </xf>
    <xf numFmtId="9" fontId="0" fillId="4" borderId="3" xfId="0" applyNumberFormat="1" applyFill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locked="0"/>
    </xf>
    <xf numFmtId="164" fontId="0" fillId="0" borderId="3" xfId="0" applyNumberFormat="1" applyBorder="1" applyAlignment="1" applyProtection="1">
      <alignment horizontal="center" vertical="center"/>
      <protection hidden="1"/>
    </xf>
    <xf numFmtId="165" fontId="0" fillId="0" borderId="3" xfId="1" applyNumberFormat="1" applyFont="1" applyBorder="1" applyAlignment="1" applyProtection="1">
      <alignment horizontal="center" vertical="center"/>
      <protection hidden="1"/>
    </xf>
    <xf numFmtId="0" fontId="5" fillId="0" borderId="4" xfId="0" applyFont="1" applyFill="1" applyBorder="1" applyAlignment="1" applyProtection="1">
      <alignment horizontal="center" vertical="center"/>
      <protection hidden="1"/>
    </xf>
    <xf numFmtId="0" fontId="6" fillId="4" borderId="4" xfId="0" applyFont="1" applyFill="1" applyBorder="1" applyAlignment="1" applyProtection="1">
      <alignment vertical="center"/>
      <protection hidden="1"/>
    </xf>
    <xf numFmtId="164" fontId="0" fillId="0" borderId="4" xfId="2" applyNumberFormat="1" applyFont="1" applyBorder="1" applyAlignment="1" applyProtection="1">
      <alignment horizontal="center" vertical="center"/>
      <protection hidden="1"/>
    </xf>
    <xf numFmtId="9" fontId="0" fillId="4" borderId="4" xfId="0" applyNumberFormat="1" applyFill="1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locked="0"/>
    </xf>
    <xf numFmtId="0" fontId="0" fillId="4" borderId="4" xfId="0" applyFont="1" applyFill="1" applyBorder="1" applyAlignment="1" applyProtection="1">
      <alignment vertical="center"/>
      <protection hidden="1"/>
    </xf>
    <xf numFmtId="0" fontId="0" fillId="4" borderId="4" xfId="0" applyFill="1" applyBorder="1" applyAlignment="1" applyProtection="1">
      <alignment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5" fillId="0" borderId="5" xfId="0" applyFont="1" applyFill="1" applyBorder="1" applyAlignment="1" applyProtection="1">
      <alignment horizontal="center" vertical="center"/>
      <protection hidden="1"/>
    </xf>
    <xf numFmtId="164" fontId="0" fillId="0" borderId="5" xfId="0" applyNumberFormat="1" applyBorder="1" applyAlignment="1" applyProtection="1">
      <alignment horizontal="center" vertical="center"/>
      <protection hidden="1"/>
    </xf>
    <xf numFmtId="0" fontId="7" fillId="5" borderId="7" xfId="0" applyFont="1" applyFill="1" applyBorder="1" applyAlignment="1" applyProtection="1">
      <alignment horizontal="center" vertical="center" wrapText="1"/>
      <protection hidden="1"/>
    </xf>
    <xf numFmtId="0" fontId="8" fillId="6" borderId="2" xfId="0" applyFont="1" applyFill="1" applyBorder="1" applyAlignment="1" applyProtection="1">
      <alignment horizontal="center" vertical="center"/>
      <protection hidden="1"/>
    </xf>
    <xf numFmtId="166" fontId="8" fillId="6" borderId="2" xfId="0" applyNumberFormat="1" applyFont="1" applyFill="1" applyBorder="1" applyAlignment="1" applyProtection="1">
      <alignment horizontal="center" vertical="center"/>
      <protection hidden="1"/>
    </xf>
    <xf numFmtId="0" fontId="5" fillId="4" borderId="5" xfId="0" applyFont="1" applyFill="1" applyBorder="1" applyAlignment="1" applyProtection="1">
      <alignment vertical="center"/>
      <protection hidden="1"/>
    </xf>
    <xf numFmtId="0" fontId="0" fillId="4" borderId="5" xfId="0" applyFill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locked="0"/>
    </xf>
    <xf numFmtId="0" fontId="3" fillId="8" borderId="2" xfId="0" applyFont="1" applyFill="1" applyBorder="1" applyAlignment="1" applyProtection="1">
      <alignment horizontal="center" vertical="center" wrapText="1"/>
      <protection hidden="1"/>
    </xf>
    <xf numFmtId="0" fontId="9" fillId="7" borderId="1" xfId="0" applyFont="1" applyFill="1" applyBorder="1" applyAlignment="1" applyProtection="1">
      <alignment horizontal="center" vertical="center" wrapText="1"/>
      <protection hidden="1"/>
    </xf>
    <xf numFmtId="0" fontId="7" fillId="5" borderId="6" xfId="0" applyFont="1" applyFill="1" applyBorder="1" applyAlignment="1" applyProtection="1">
      <alignment horizontal="center" vertical="center" wrapText="1"/>
      <protection hidden="1"/>
    </xf>
    <xf numFmtId="0" fontId="7" fillId="5" borderId="7" xfId="0" applyFont="1" applyFill="1" applyBorder="1" applyAlignment="1" applyProtection="1">
      <alignment horizontal="center" vertical="center" wrapText="1"/>
      <protection hidden="1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66676</xdr:colOff>
      <xdr:row>2</xdr:row>
      <xdr:rowOff>66674</xdr:rowOff>
    </xdr:from>
    <xdr:to>
      <xdr:col>1</xdr:col>
      <xdr:colOff>866777</xdr:colOff>
      <xdr:row>2</xdr:row>
      <xdr:rowOff>866775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8E2801-0D5D-4347-9A73-2D4C29C89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1228724"/>
          <a:ext cx="800101" cy="800101"/>
        </a:xfrm>
        <a:prstGeom prst="rect">
          <a:avLst/>
        </a:prstGeom>
      </xdr:spPr>
    </xdr:pic>
    <xdr:clientData/>
  </xdr:twoCellAnchor>
  <xdr:twoCellAnchor>
    <xdr:from>
      <xdr:col>1</xdr:col>
      <xdr:colOff>57152</xdr:colOff>
      <xdr:row>3</xdr:row>
      <xdr:rowOff>19050</xdr:rowOff>
    </xdr:from>
    <xdr:to>
      <xdr:col>1</xdr:col>
      <xdr:colOff>835752</xdr:colOff>
      <xdr:row>3</xdr:row>
      <xdr:rowOff>889631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E48182-E8CB-4725-B954-AC246238A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7" y="2085975"/>
          <a:ext cx="778600" cy="870581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4</xdr:row>
      <xdr:rowOff>42183</xdr:rowOff>
    </xdr:from>
    <xdr:to>
      <xdr:col>1</xdr:col>
      <xdr:colOff>809625</xdr:colOff>
      <xdr:row>4</xdr:row>
      <xdr:rowOff>877697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9048A2-0144-4062-9964-8D4173D6D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1" y="3013983"/>
          <a:ext cx="666749" cy="835514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5</xdr:row>
      <xdr:rowOff>61988</xdr:rowOff>
    </xdr:from>
    <xdr:to>
      <xdr:col>1</xdr:col>
      <xdr:colOff>781050</xdr:colOff>
      <xdr:row>5</xdr:row>
      <xdr:rowOff>861696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A50E65A-E59C-46EA-A252-802C6310B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3938663"/>
          <a:ext cx="638175" cy="799708"/>
        </a:xfrm>
        <a:prstGeom prst="rect">
          <a:avLst/>
        </a:prstGeom>
      </xdr:spPr>
    </xdr:pic>
    <xdr:clientData/>
  </xdr:twoCellAnchor>
  <xdr:twoCellAnchor>
    <xdr:from>
      <xdr:col>1</xdr:col>
      <xdr:colOff>114301</xdr:colOff>
      <xdr:row>6</xdr:row>
      <xdr:rowOff>123841</xdr:rowOff>
    </xdr:from>
    <xdr:to>
      <xdr:col>1</xdr:col>
      <xdr:colOff>723900</xdr:colOff>
      <xdr:row>6</xdr:row>
      <xdr:rowOff>887740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F6C3A64-0BF0-47E6-B746-5985CD0A1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4905391"/>
          <a:ext cx="609599" cy="763899"/>
        </a:xfrm>
        <a:prstGeom prst="rect">
          <a:avLst/>
        </a:prstGeom>
      </xdr:spPr>
    </xdr:pic>
    <xdr:clientData/>
  </xdr:twoCellAnchor>
  <xdr:twoCellAnchor>
    <xdr:from>
      <xdr:col>1</xdr:col>
      <xdr:colOff>209551</xdr:colOff>
      <xdr:row>7</xdr:row>
      <xdr:rowOff>46676</xdr:rowOff>
    </xdr:from>
    <xdr:to>
      <xdr:col>1</xdr:col>
      <xdr:colOff>714375</xdr:colOff>
      <xdr:row>7</xdr:row>
      <xdr:rowOff>867913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DF44334-1996-4164-8983-84C1199AF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6" y="5733101"/>
          <a:ext cx="504824" cy="821237"/>
        </a:xfrm>
        <a:prstGeom prst="rect">
          <a:avLst/>
        </a:prstGeom>
      </xdr:spPr>
    </xdr:pic>
    <xdr:clientData/>
  </xdr:twoCellAnchor>
  <xdr:twoCellAnchor>
    <xdr:from>
      <xdr:col>1</xdr:col>
      <xdr:colOff>137826</xdr:colOff>
      <xdr:row>9</xdr:row>
      <xdr:rowOff>76199</xdr:rowOff>
    </xdr:from>
    <xdr:to>
      <xdr:col>1</xdr:col>
      <xdr:colOff>753381</xdr:colOff>
      <xdr:row>9</xdr:row>
      <xdr:rowOff>874784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6513ACC-C2A1-4943-9A93-D6C264A1C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51" y="6667499"/>
          <a:ext cx="615555" cy="798585"/>
        </a:xfrm>
        <a:prstGeom prst="rect">
          <a:avLst/>
        </a:prstGeom>
      </xdr:spPr>
    </xdr:pic>
    <xdr:clientData/>
  </xdr:twoCellAnchor>
  <xdr:twoCellAnchor>
    <xdr:from>
      <xdr:col>1</xdr:col>
      <xdr:colOff>123827</xdr:colOff>
      <xdr:row>10</xdr:row>
      <xdr:rowOff>57150</xdr:rowOff>
    </xdr:from>
    <xdr:to>
      <xdr:col>1</xdr:col>
      <xdr:colOff>770194</xdr:colOff>
      <xdr:row>10</xdr:row>
      <xdr:rowOff>867166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A1B8910-F94B-4DA8-A603-B853AE8C9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2" y="7553325"/>
          <a:ext cx="646367" cy="810016"/>
        </a:xfrm>
        <a:prstGeom prst="rect">
          <a:avLst/>
        </a:prstGeom>
      </xdr:spPr>
    </xdr:pic>
    <xdr:clientData/>
  </xdr:twoCellAnchor>
  <xdr:twoCellAnchor>
    <xdr:from>
      <xdr:col>1</xdr:col>
      <xdr:colOff>152401</xdr:colOff>
      <xdr:row>11</xdr:row>
      <xdr:rowOff>76199</xdr:rowOff>
    </xdr:from>
    <xdr:to>
      <xdr:col>1</xdr:col>
      <xdr:colOff>783567</xdr:colOff>
      <xdr:row>11</xdr:row>
      <xdr:rowOff>867166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DB77ED68-C95E-46C0-865F-E58355639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8477249"/>
          <a:ext cx="631166" cy="790967"/>
        </a:xfrm>
        <a:prstGeom prst="rect">
          <a:avLst/>
        </a:prstGeom>
      </xdr:spPr>
    </xdr:pic>
    <xdr:clientData/>
  </xdr:twoCellAnchor>
  <xdr:twoCellAnchor>
    <xdr:from>
      <xdr:col>1</xdr:col>
      <xdr:colOff>247652</xdr:colOff>
      <xdr:row>12</xdr:row>
      <xdr:rowOff>49544</xdr:rowOff>
    </xdr:from>
    <xdr:to>
      <xdr:col>1</xdr:col>
      <xdr:colOff>695326</xdr:colOff>
      <xdr:row>12</xdr:row>
      <xdr:rowOff>881267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421A240D-D927-4FBF-9BBE-8D502042C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7" y="10260344"/>
          <a:ext cx="447674" cy="831723"/>
        </a:xfrm>
        <a:prstGeom prst="rect">
          <a:avLst/>
        </a:prstGeom>
      </xdr:spPr>
    </xdr:pic>
    <xdr:clientData/>
  </xdr:twoCellAnchor>
  <xdr:twoCellAnchor>
    <xdr:from>
      <xdr:col>1</xdr:col>
      <xdr:colOff>152402</xdr:colOff>
      <xdr:row>20</xdr:row>
      <xdr:rowOff>36227</xdr:rowOff>
    </xdr:from>
    <xdr:to>
      <xdr:col>1</xdr:col>
      <xdr:colOff>723900</xdr:colOff>
      <xdr:row>20</xdr:row>
      <xdr:rowOff>878810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F06F01A9-3F34-402F-A725-8CC681BF0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7" y="16581152"/>
          <a:ext cx="571498" cy="842583"/>
        </a:xfrm>
        <a:prstGeom prst="rect">
          <a:avLst/>
        </a:prstGeom>
      </xdr:spPr>
    </xdr:pic>
    <xdr:clientData/>
  </xdr:twoCellAnchor>
  <xdr:twoCellAnchor>
    <xdr:from>
      <xdr:col>1</xdr:col>
      <xdr:colOff>161926</xdr:colOff>
      <xdr:row>29</xdr:row>
      <xdr:rowOff>39975</xdr:rowOff>
    </xdr:from>
    <xdr:to>
      <xdr:col>1</xdr:col>
      <xdr:colOff>742950</xdr:colOff>
      <xdr:row>29</xdr:row>
      <xdr:rowOff>872189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637BF44D-0F4D-4145-8A2B-D25E51DF1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22014150"/>
          <a:ext cx="581024" cy="832214"/>
        </a:xfrm>
        <a:prstGeom prst="rect">
          <a:avLst/>
        </a:prstGeom>
      </xdr:spPr>
    </xdr:pic>
    <xdr:clientData/>
  </xdr:twoCellAnchor>
  <xdr:twoCellAnchor>
    <xdr:from>
      <xdr:col>1</xdr:col>
      <xdr:colOff>168643</xdr:colOff>
      <xdr:row>30</xdr:row>
      <xdr:rowOff>46229</xdr:rowOff>
    </xdr:from>
    <xdr:to>
      <xdr:col>1</xdr:col>
      <xdr:colOff>742950</xdr:colOff>
      <xdr:row>30</xdr:row>
      <xdr:rowOff>868822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F0DDB2F-91E8-439B-899F-073C65BEB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68" y="22925279"/>
          <a:ext cx="574307" cy="822593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31</xdr:row>
      <xdr:rowOff>66675</xdr:rowOff>
    </xdr:from>
    <xdr:to>
      <xdr:col>1</xdr:col>
      <xdr:colOff>719082</xdr:colOff>
      <xdr:row>31</xdr:row>
      <xdr:rowOff>878347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C2785944-D8EF-4D3C-9252-162B24BE5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3850600"/>
          <a:ext cx="566682" cy="811672"/>
        </a:xfrm>
        <a:prstGeom prst="rect">
          <a:avLst/>
        </a:prstGeom>
      </xdr:spPr>
    </xdr:pic>
    <xdr:clientData/>
  </xdr:twoCellAnchor>
  <xdr:twoCellAnchor>
    <xdr:from>
      <xdr:col>1</xdr:col>
      <xdr:colOff>133351</xdr:colOff>
      <xdr:row>32</xdr:row>
      <xdr:rowOff>48367</xdr:rowOff>
    </xdr:from>
    <xdr:to>
      <xdr:col>1</xdr:col>
      <xdr:colOff>752475</xdr:colOff>
      <xdr:row>32</xdr:row>
      <xdr:rowOff>876300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CD9E4A6-67F9-4DC0-B962-62CF3317F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24737167"/>
          <a:ext cx="619124" cy="827933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33</xdr:row>
      <xdr:rowOff>57150</xdr:rowOff>
    </xdr:from>
    <xdr:to>
      <xdr:col>1</xdr:col>
      <xdr:colOff>752356</xdr:colOff>
      <xdr:row>33</xdr:row>
      <xdr:rowOff>884924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E31D112B-AC6A-476D-A9D9-01018B64F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25650825"/>
          <a:ext cx="619006" cy="827774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34</xdr:row>
      <xdr:rowOff>50678</xdr:rowOff>
    </xdr:from>
    <xdr:to>
      <xdr:col>1</xdr:col>
      <xdr:colOff>762000</xdr:colOff>
      <xdr:row>34</xdr:row>
      <xdr:rowOff>865874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5F8602D9-A723-4F20-8387-57C5B82FC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6549228"/>
          <a:ext cx="609600" cy="815196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35</xdr:row>
      <xdr:rowOff>200025</xdr:rowOff>
    </xdr:from>
    <xdr:to>
      <xdr:col>1</xdr:col>
      <xdr:colOff>885825</xdr:colOff>
      <xdr:row>35</xdr:row>
      <xdr:rowOff>750266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D956CEF2-A018-409C-BDF8-5D5EB822C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4" y="27603450"/>
          <a:ext cx="847726" cy="550241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37</xdr:row>
      <xdr:rowOff>238125</xdr:rowOff>
    </xdr:from>
    <xdr:to>
      <xdr:col>1</xdr:col>
      <xdr:colOff>866156</xdr:colOff>
      <xdr:row>37</xdr:row>
      <xdr:rowOff>775599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7C0F53FB-5F6F-49C1-82A0-9A9EED87D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9451300"/>
          <a:ext cx="828056" cy="537474"/>
        </a:xfrm>
        <a:prstGeom prst="rect">
          <a:avLst/>
        </a:prstGeom>
      </xdr:spPr>
    </xdr:pic>
    <xdr:clientData/>
  </xdr:twoCellAnchor>
  <xdr:twoCellAnchor>
    <xdr:from>
      <xdr:col>1</xdr:col>
      <xdr:colOff>57151</xdr:colOff>
      <xdr:row>36</xdr:row>
      <xdr:rowOff>206811</xdr:rowOff>
    </xdr:from>
    <xdr:to>
      <xdr:col>1</xdr:col>
      <xdr:colOff>895351</xdr:colOff>
      <xdr:row>36</xdr:row>
      <xdr:rowOff>750871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7065DC0F-4278-4267-9495-77AB8E03F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6" y="28515111"/>
          <a:ext cx="838200" cy="544060"/>
        </a:xfrm>
        <a:prstGeom prst="rect">
          <a:avLst/>
        </a:prstGeom>
      </xdr:spPr>
    </xdr:pic>
    <xdr:clientData/>
  </xdr:twoCellAnchor>
  <xdr:twoCellAnchor>
    <xdr:from>
      <xdr:col>1</xdr:col>
      <xdr:colOff>37270</xdr:colOff>
      <xdr:row>38</xdr:row>
      <xdr:rowOff>238125</xdr:rowOff>
    </xdr:from>
    <xdr:to>
      <xdr:col>1</xdr:col>
      <xdr:colOff>909448</xdr:colOff>
      <xdr:row>38</xdr:row>
      <xdr:rowOff>718331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6562D450-3313-4981-8849-577A2855D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595" y="30356175"/>
          <a:ext cx="872178" cy="480206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42</xdr:row>
      <xdr:rowOff>31648</xdr:rowOff>
    </xdr:from>
    <xdr:to>
      <xdr:col>1</xdr:col>
      <xdr:colOff>667379</xdr:colOff>
      <xdr:row>42</xdr:row>
      <xdr:rowOff>866775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D6E23010-F37F-413B-AF6C-EF6E140B7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2864323"/>
          <a:ext cx="457829" cy="835127"/>
        </a:xfrm>
        <a:prstGeom prst="rect">
          <a:avLst/>
        </a:prstGeom>
      </xdr:spPr>
    </xdr:pic>
    <xdr:clientData/>
  </xdr:twoCellAnchor>
  <xdr:twoCellAnchor>
    <xdr:from>
      <xdr:col>1</xdr:col>
      <xdr:colOff>114302</xdr:colOff>
      <xdr:row>44</xdr:row>
      <xdr:rowOff>39550</xdr:rowOff>
    </xdr:from>
    <xdr:to>
      <xdr:col>1</xdr:col>
      <xdr:colOff>800100</xdr:colOff>
      <xdr:row>44</xdr:row>
      <xdr:rowOff>866775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D7556290-4FDE-4D06-9EBE-CB83271AC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7" y="33777100"/>
          <a:ext cx="685798" cy="827225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39</xdr:row>
      <xdr:rowOff>66674</xdr:rowOff>
    </xdr:from>
    <xdr:to>
      <xdr:col>1</xdr:col>
      <xdr:colOff>866775</xdr:colOff>
      <xdr:row>39</xdr:row>
      <xdr:rowOff>857249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327962CA-9F9B-4632-8FE9-E16EAC197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31299149"/>
          <a:ext cx="790575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8</xdr:row>
      <xdr:rowOff>38101</xdr:rowOff>
    </xdr:from>
    <xdr:to>
      <xdr:col>1</xdr:col>
      <xdr:colOff>662254</xdr:colOff>
      <xdr:row>8</xdr:row>
      <xdr:rowOff>876301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75180619-8383-4844-B754-BD1F2B644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6838951"/>
          <a:ext cx="462229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13</xdr:row>
      <xdr:rowOff>61960</xdr:rowOff>
    </xdr:from>
    <xdr:to>
      <xdr:col>1</xdr:col>
      <xdr:colOff>857250</xdr:colOff>
      <xdr:row>13</xdr:row>
      <xdr:rowOff>833530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76EDCA3F-6462-4E2D-B8A0-3C0020C6B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12082510"/>
          <a:ext cx="790574" cy="77157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14</xdr:row>
      <xdr:rowOff>47625</xdr:rowOff>
    </xdr:from>
    <xdr:to>
      <xdr:col>1</xdr:col>
      <xdr:colOff>791695</xdr:colOff>
      <xdr:row>14</xdr:row>
      <xdr:rowOff>880117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E40CAE7A-5145-48C6-90B3-AD6659DA8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2973050"/>
          <a:ext cx="696445" cy="83249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15</xdr:row>
      <xdr:rowOff>0</xdr:rowOff>
    </xdr:from>
    <xdr:to>
      <xdr:col>1</xdr:col>
      <xdr:colOff>794545</xdr:colOff>
      <xdr:row>15</xdr:row>
      <xdr:rowOff>876299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15A708C4-0989-41F8-B06F-E946714BE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6" y="13830300"/>
          <a:ext cx="699294" cy="87629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16</xdr:row>
      <xdr:rowOff>47625</xdr:rowOff>
    </xdr:from>
    <xdr:to>
      <xdr:col>1</xdr:col>
      <xdr:colOff>800100</xdr:colOff>
      <xdr:row>16</xdr:row>
      <xdr:rowOff>883141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723EF0CC-CE5F-46A7-9E13-3CA43D459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14782800"/>
          <a:ext cx="666749" cy="835516"/>
        </a:xfrm>
        <a:prstGeom prst="rect">
          <a:avLst/>
        </a:prstGeom>
      </xdr:spPr>
    </xdr:pic>
    <xdr:clientData/>
  </xdr:twoCellAnchor>
  <xdr:twoCellAnchor editAs="oneCell">
    <xdr:from>
      <xdr:col>1</xdr:col>
      <xdr:colOff>53279</xdr:colOff>
      <xdr:row>17</xdr:row>
      <xdr:rowOff>7941</xdr:rowOff>
    </xdr:from>
    <xdr:to>
      <xdr:col>1</xdr:col>
      <xdr:colOff>885825</xdr:colOff>
      <xdr:row>17</xdr:row>
      <xdr:rowOff>876300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FDC01D71-F8C8-42B9-BB66-28E0A4297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04" y="15647991"/>
          <a:ext cx="832546" cy="868359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18</xdr:row>
      <xdr:rowOff>10839</xdr:rowOff>
    </xdr:from>
    <xdr:to>
      <xdr:col>1</xdr:col>
      <xdr:colOff>666750</xdr:colOff>
      <xdr:row>19</xdr:row>
      <xdr:rowOff>9525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E35058D2-926D-4788-8D3E-5F41CD7FE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6555764"/>
          <a:ext cx="457200" cy="90356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19</xdr:row>
      <xdr:rowOff>24116</xdr:rowOff>
    </xdr:from>
    <xdr:to>
      <xdr:col>1</xdr:col>
      <xdr:colOff>657225</xdr:colOff>
      <xdr:row>19</xdr:row>
      <xdr:rowOff>890026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38A126AF-2941-4B08-9735-13B53750B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6" y="17473916"/>
          <a:ext cx="466724" cy="86591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21</xdr:row>
      <xdr:rowOff>47624</xdr:rowOff>
    </xdr:from>
    <xdr:to>
      <xdr:col>1</xdr:col>
      <xdr:colOff>755651</xdr:colOff>
      <xdr:row>21</xdr:row>
      <xdr:rowOff>866775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0E63B5B4-C4B9-4EA6-95DC-80567EF21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6" y="19307174"/>
          <a:ext cx="546100" cy="819151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22</xdr:row>
      <xdr:rowOff>38100</xdr:rowOff>
    </xdr:from>
    <xdr:to>
      <xdr:col>1</xdr:col>
      <xdr:colOff>746453</xdr:colOff>
      <xdr:row>22</xdr:row>
      <xdr:rowOff>900604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B7435497-5B29-457F-BB5E-5F926F0BD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20202525"/>
          <a:ext cx="575003" cy="862504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23</xdr:row>
      <xdr:rowOff>33336</xdr:rowOff>
    </xdr:from>
    <xdr:to>
      <xdr:col>1</xdr:col>
      <xdr:colOff>733425</xdr:colOff>
      <xdr:row>23</xdr:row>
      <xdr:rowOff>876299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3A9A8D91-1887-416B-8171-7600257E1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21102636"/>
          <a:ext cx="561975" cy="842963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333377</xdr:colOff>
      <xdr:row>24</xdr:row>
      <xdr:rowOff>50153</xdr:rowOff>
    </xdr:from>
    <xdr:to>
      <xdr:col>1</xdr:col>
      <xdr:colOff>600075</xdr:colOff>
      <xdr:row>25</xdr:row>
      <xdr:rowOff>19050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ADC5314D-BD20-4AA9-BFAA-95EBE2E81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2" y="22024328"/>
          <a:ext cx="266698" cy="873772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25</xdr:row>
      <xdr:rowOff>41076</xdr:rowOff>
    </xdr:from>
    <xdr:to>
      <xdr:col>1</xdr:col>
      <xdr:colOff>610953</xdr:colOff>
      <xdr:row>25</xdr:row>
      <xdr:rowOff>895350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9DBB3D6F-0FF7-434E-A1FE-919EBFE9D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22920126"/>
          <a:ext cx="315677" cy="854274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40</xdr:row>
      <xdr:rowOff>32704</xdr:rowOff>
    </xdr:from>
    <xdr:to>
      <xdr:col>1</xdr:col>
      <xdr:colOff>761999</xdr:colOff>
      <xdr:row>40</xdr:row>
      <xdr:rowOff>857251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9EAB983-C37C-4B14-9EE1-BEE3826B0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1" y="33770254"/>
          <a:ext cx="619123" cy="824547"/>
        </a:xfrm>
        <a:prstGeom prst="rect">
          <a:avLst/>
        </a:prstGeom>
      </xdr:spPr>
    </xdr:pic>
    <xdr:clientData/>
  </xdr:twoCellAnchor>
  <xdr:twoCellAnchor editAs="oneCell">
    <xdr:from>
      <xdr:col>1</xdr:col>
      <xdr:colOff>66677</xdr:colOff>
      <xdr:row>41</xdr:row>
      <xdr:rowOff>36288</xdr:rowOff>
    </xdr:from>
    <xdr:to>
      <xdr:col>1</xdr:col>
      <xdr:colOff>819151</xdr:colOff>
      <xdr:row>41</xdr:row>
      <xdr:rowOff>869712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A4BEC46C-39BA-45BE-981C-31EFE03FD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2" y="34678713"/>
          <a:ext cx="752474" cy="8334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285752</xdr:colOff>
      <xdr:row>26</xdr:row>
      <xdr:rowOff>73584</xdr:rowOff>
    </xdr:from>
    <xdr:to>
      <xdr:col>1</xdr:col>
      <xdr:colOff>590550</xdr:colOff>
      <xdr:row>26</xdr:row>
      <xdr:rowOff>898416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F76E605D-AC75-47D0-9578-F59C36591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7" y="23857509"/>
          <a:ext cx="304798" cy="824832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276226</xdr:colOff>
      <xdr:row>27</xdr:row>
      <xdr:rowOff>66674</xdr:rowOff>
    </xdr:from>
    <xdr:to>
      <xdr:col>1</xdr:col>
      <xdr:colOff>587097</xdr:colOff>
      <xdr:row>28</xdr:row>
      <xdr:rowOff>3064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3044F79-6954-4877-9A5B-E6D0D92DC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1" y="24755474"/>
          <a:ext cx="310871" cy="841265"/>
        </a:xfrm>
        <a:prstGeom prst="rect">
          <a:avLst/>
        </a:prstGeom>
      </xdr:spPr>
    </xdr:pic>
    <xdr:clientData/>
  </xdr:twoCellAnchor>
  <xdr:twoCellAnchor editAs="oneCell">
    <xdr:from>
      <xdr:col>1</xdr:col>
      <xdr:colOff>286606</xdr:colOff>
      <xdr:row>28</xdr:row>
      <xdr:rowOff>47625</xdr:rowOff>
    </xdr:from>
    <xdr:to>
      <xdr:col>1</xdr:col>
      <xdr:colOff>552450</xdr:colOff>
      <xdr:row>29</xdr:row>
      <xdr:rowOff>19050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CE7FB6D-A9F2-4B6B-B7C7-49C119225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931" y="25641300"/>
          <a:ext cx="265844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43</xdr:row>
      <xdr:rowOff>30644</xdr:rowOff>
    </xdr:from>
    <xdr:to>
      <xdr:col>1</xdr:col>
      <xdr:colOff>733425</xdr:colOff>
      <xdr:row>43</xdr:row>
      <xdr:rowOff>875774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59323109-BEBD-4CD1-9600-51B57D1A6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6" y="39197444"/>
          <a:ext cx="542924" cy="8451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C7E6D-2C92-4E58-80A3-C1E5C47357A8}">
  <dimension ref="A1:K46"/>
  <sheetViews>
    <sheetView tabSelected="1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G4" sqref="G4"/>
    </sheetView>
  </sheetViews>
  <sheetFormatPr baseColWidth="10" defaultRowHeight="15" x14ac:dyDescent="0.25"/>
  <cols>
    <col min="1" max="1" width="4.7109375" style="1" customWidth="1"/>
    <col min="2" max="2" width="13.7109375" style="1" customWidth="1"/>
    <col min="3" max="3" width="57.28515625" style="1" bestFit="1" customWidth="1"/>
    <col min="4" max="4" width="6.42578125" style="1" customWidth="1"/>
    <col min="5" max="5" width="19.140625" style="1" customWidth="1"/>
    <col min="6" max="6" width="9.28515625" style="1" bestFit="1" customWidth="1"/>
    <col min="7" max="7" width="19.28515625" style="1" customWidth="1"/>
    <col min="8" max="8" width="14.5703125" style="1" customWidth="1"/>
    <col min="9" max="9" width="12.28515625" style="1" customWidth="1"/>
    <col min="10" max="10" width="15.85546875" style="1" customWidth="1"/>
    <col min="11" max="11" width="13.7109375" style="1" customWidth="1"/>
    <col min="12" max="16384" width="11.42578125" style="1"/>
  </cols>
  <sheetData>
    <row r="1" spans="1:11" ht="41.25" customHeight="1" thickBot="1" x14ac:dyDescent="0.3">
      <c r="A1" s="31" t="s">
        <v>52</v>
      </c>
      <c r="B1" s="31"/>
      <c r="C1" s="31"/>
      <c r="D1" s="31"/>
      <c r="E1" s="31"/>
      <c r="F1" s="31"/>
      <c r="G1" s="31"/>
      <c r="H1" s="31"/>
      <c r="I1" s="31"/>
      <c r="J1" s="31"/>
      <c r="K1" s="31"/>
    </row>
    <row r="2" spans="1:11" ht="50.25" thickBot="1" x14ac:dyDescent="0.3">
      <c r="A2" s="2" t="s">
        <v>0</v>
      </c>
      <c r="B2" s="2"/>
      <c r="C2" s="2" t="s">
        <v>1</v>
      </c>
      <c r="D2" s="2" t="s">
        <v>2</v>
      </c>
      <c r="E2" s="3" t="s">
        <v>44</v>
      </c>
      <c r="F2" s="2" t="s">
        <v>3</v>
      </c>
      <c r="G2" s="3" t="s">
        <v>45</v>
      </c>
      <c r="H2" s="30" t="s">
        <v>46</v>
      </c>
      <c r="I2" s="4" t="s">
        <v>4</v>
      </c>
      <c r="J2" s="3" t="s">
        <v>5</v>
      </c>
      <c r="K2" s="5" t="s">
        <v>6</v>
      </c>
    </row>
    <row r="3" spans="1:11" ht="71.25" customHeight="1" x14ac:dyDescent="0.25">
      <c r="A3" s="6">
        <v>1</v>
      </c>
      <c r="B3" s="6"/>
      <c r="C3" s="7" t="s">
        <v>7</v>
      </c>
      <c r="D3" s="8">
        <v>675</v>
      </c>
      <c r="E3" s="9">
        <v>18918</v>
      </c>
      <c r="F3" s="10">
        <v>0.05</v>
      </c>
      <c r="G3" s="9">
        <f>E3*F3+E3</f>
        <v>19863.900000000001</v>
      </c>
      <c r="H3" s="9">
        <v>28377</v>
      </c>
      <c r="I3" s="11"/>
      <c r="J3" s="12">
        <f t="shared" ref="J3:J45" si="0">G3*I3</f>
        <v>0</v>
      </c>
      <c r="K3" s="13">
        <f>SUM(H3-G3)*I3</f>
        <v>0</v>
      </c>
    </row>
    <row r="4" spans="1:11" ht="71.25" customHeight="1" x14ac:dyDescent="0.25">
      <c r="A4" s="14">
        <v>2</v>
      </c>
      <c r="B4" s="14"/>
      <c r="C4" s="15" t="s">
        <v>8</v>
      </c>
      <c r="D4" s="8">
        <v>676</v>
      </c>
      <c r="E4" s="16">
        <v>30672</v>
      </c>
      <c r="F4" s="17">
        <v>0.05</v>
      </c>
      <c r="G4" s="9">
        <f t="shared" ref="G4:G44" si="1">E4*F4+E4</f>
        <v>32205.599999999999</v>
      </c>
      <c r="H4" s="16">
        <v>46009</v>
      </c>
      <c r="I4" s="18"/>
      <c r="J4" s="12">
        <f t="shared" si="0"/>
        <v>0</v>
      </c>
      <c r="K4" s="13">
        <f t="shared" ref="K4:K45" si="2">SUM(H4-G4)*I4</f>
        <v>0</v>
      </c>
    </row>
    <row r="5" spans="1:11" ht="71.25" customHeight="1" x14ac:dyDescent="0.25">
      <c r="A5" s="6">
        <v>3</v>
      </c>
      <c r="B5" s="14"/>
      <c r="C5" s="15" t="s">
        <v>9</v>
      </c>
      <c r="D5" s="8">
        <v>700</v>
      </c>
      <c r="E5" s="16">
        <v>4564</v>
      </c>
      <c r="F5" s="17">
        <v>0.05</v>
      </c>
      <c r="G5" s="9">
        <f t="shared" si="1"/>
        <v>4792.2</v>
      </c>
      <c r="H5" s="16">
        <v>6845</v>
      </c>
      <c r="I5" s="18"/>
      <c r="J5" s="12">
        <f t="shared" si="0"/>
        <v>0</v>
      </c>
      <c r="K5" s="13">
        <f t="shared" si="2"/>
        <v>0</v>
      </c>
    </row>
    <row r="6" spans="1:11" ht="71.25" customHeight="1" x14ac:dyDescent="0.25">
      <c r="A6" s="14">
        <v>4</v>
      </c>
      <c r="B6" s="6"/>
      <c r="C6" s="15" t="s">
        <v>10</v>
      </c>
      <c r="D6" s="8">
        <v>701</v>
      </c>
      <c r="E6" s="16">
        <v>8074</v>
      </c>
      <c r="F6" s="17">
        <v>0.05</v>
      </c>
      <c r="G6" s="9">
        <f t="shared" si="1"/>
        <v>8477.7000000000007</v>
      </c>
      <c r="H6" s="16">
        <v>12110</v>
      </c>
      <c r="I6" s="18"/>
      <c r="J6" s="12">
        <f t="shared" si="0"/>
        <v>0</v>
      </c>
      <c r="K6" s="13">
        <f t="shared" si="2"/>
        <v>0</v>
      </c>
    </row>
    <row r="7" spans="1:11" ht="71.25" customHeight="1" x14ac:dyDescent="0.25">
      <c r="A7" s="6">
        <v>5</v>
      </c>
      <c r="B7" s="14"/>
      <c r="C7" s="15" t="s">
        <v>11</v>
      </c>
      <c r="D7" s="8">
        <v>708</v>
      </c>
      <c r="E7" s="16">
        <v>15581</v>
      </c>
      <c r="F7" s="17">
        <v>0.05</v>
      </c>
      <c r="G7" s="9">
        <f t="shared" si="1"/>
        <v>16360.05</v>
      </c>
      <c r="H7" s="16">
        <v>23372</v>
      </c>
      <c r="I7" s="18"/>
      <c r="J7" s="12">
        <f t="shared" si="0"/>
        <v>0</v>
      </c>
      <c r="K7" s="13">
        <f t="shared" si="2"/>
        <v>0</v>
      </c>
    </row>
    <row r="8" spans="1:11" ht="71.25" customHeight="1" x14ac:dyDescent="0.25">
      <c r="A8" s="14">
        <v>6</v>
      </c>
      <c r="B8" s="6"/>
      <c r="C8" s="15" t="s">
        <v>12</v>
      </c>
      <c r="D8" s="8">
        <v>677</v>
      </c>
      <c r="E8" s="16">
        <v>6257</v>
      </c>
      <c r="F8" s="17">
        <v>0.05</v>
      </c>
      <c r="G8" s="9">
        <f t="shared" si="1"/>
        <v>6569.85</v>
      </c>
      <c r="H8" s="16">
        <v>8386</v>
      </c>
      <c r="I8" s="18"/>
      <c r="J8" s="12">
        <f t="shared" si="0"/>
        <v>0</v>
      </c>
      <c r="K8" s="13">
        <f t="shared" si="2"/>
        <v>0</v>
      </c>
    </row>
    <row r="9" spans="1:11" ht="71.25" customHeight="1" x14ac:dyDescent="0.25">
      <c r="A9" s="6"/>
      <c r="B9" s="6"/>
      <c r="C9" s="15" t="s">
        <v>42</v>
      </c>
      <c r="D9" s="8">
        <v>677</v>
      </c>
      <c r="E9" s="16">
        <v>6779</v>
      </c>
      <c r="F9" s="17">
        <v>0.05</v>
      </c>
      <c r="G9" s="9">
        <f t="shared" ref="G9" si="3">E9*F9+E9</f>
        <v>7117.95</v>
      </c>
      <c r="H9" s="16">
        <v>10168</v>
      </c>
      <c r="I9" s="18"/>
      <c r="J9" s="12">
        <f t="shared" ref="J9" si="4">G9*I9</f>
        <v>0</v>
      </c>
      <c r="K9" s="13">
        <f t="shared" ref="K9" si="5">SUM(H9-G9)*I9</f>
        <v>0</v>
      </c>
    </row>
    <row r="10" spans="1:11" ht="71.25" customHeight="1" x14ac:dyDescent="0.25">
      <c r="A10" s="6">
        <v>7</v>
      </c>
      <c r="B10" s="14"/>
      <c r="C10" s="15" t="s">
        <v>13</v>
      </c>
      <c r="D10" s="8">
        <v>1088</v>
      </c>
      <c r="E10" s="16">
        <v>3775</v>
      </c>
      <c r="F10" s="17">
        <v>0.05</v>
      </c>
      <c r="G10" s="9">
        <f t="shared" si="1"/>
        <v>3963.75</v>
      </c>
      <c r="H10" s="16">
        <v>5664</v>
      </c>
      <c r="I10" s="18"/>
      <c r="J10" s="12">
        <f t="shared" si="0"/>
        <v>0</v>
      </c>
      <c r="K10" s="13">
        <f t="shared" si="2"/>
        <v>0</v>
      </c>
    </row>
    <row r="11" spans="1:11" ht="71.25" customHeight="1" x14ac:dyDescent="0.25">
      <c r="A11" s="14">
        <v>8</v>
      </c>
      <c r="B11" s="6"/>
      <c r="C11" s="15" t="s">
        <v>14</v>
      </c>
      <c r="D11" s="8">
        <v>1089</v>
      </c>
      <c r="E11" s="16">
        <v>5036</v>
      </c>
      <c r="F11" s="17">
        <v>0.05</v>
      </c>
      <c r="G11" s="9">
        <f t="shared" si="1"/>
        <v>5287.8</v>
      </c>
      <c r="H11" s="16">
        <v>7554</v>
      </c>
      <c r="I11" s="18"/>
      <c r="J11" s="12">
        <f t="shared" si="0"/>
        <v>0</v>
      </c>
      <c r="K11" s="13">
        <f t="shared" si="2"/>
        <v>0</v>
      </c>
    </row>
    <row r="12" spans="1:11" ht="71.25" customHeight="1" x14ac:dyDescent="0.25">
      <c r="A12" s="6">
        <v>9</v>
      </c>
      <c r="B12" s="14"/>
      <c r="C12" s="15" t="s">
        <v>15</v>
      </c>
      <c r="D12" s="8">
        <v>1090</v>
      </c>
      <c r="E12" s="16">
        <v>8313</v>
      </c>
      <c r="F12" s="17">
        <v>0.05</v>
      </c>
      <c r="G12" s="9">
        <f t="shared" si="1"/>
        <v>8728.65</v>
      </c>
      <c r="H12" s="16">
        <v>12469</v>
      </c>
      <c r="I12" s="18"/>
      <c r="J12" s="12">
        <f t="shared" si="0"/>
        <v>0</v>
      </c>
      <c r="K12" s="13">
        <f t="shared" si="2"/>
        <v>0</v>
      </c>
    </row>
    <row r="13" spans="1:11" ht="71.25" customHeight="1" x14ac:dyDescent="0.25">
      <c r="A13" s="6">
        <v>11</v>
      </c>
      <c r="B13" s="14"/>
      <c r="C13" s="15" t="s">
        <v>16</v>
      </c>
      <c r="D13" s="8">
        <v>1087</v>
      </c>
      <c r="E13" s="16">
        <v>9412</v>
      </c>
      <c r="F13" s="17">
        <v>0.05</v>
      </c>
      <c r="G13" s="9">
        <f t="shared" si="1"/>
        <v>9882.6</v>
      </c>
      <c r="H13" s="16">
        <v>14118</v>
      </c>
      <c r="I13" s="18"/>
      <c r="J13" s="12">
        <f t="shared" si="0"/>
        <v>0</v>
      </c>
      <c r="K13" s="13">
        <f t="shared" si="2"/>
        <v>0</v>
      </c>
    </row>
    <row r="14" spans="1:11" ht="71.25" customHeight="1" x14ac:dyDescent="0.25">
      <c r="A14" s="14">
        <v>12</v>
      </c>
      <c r="B14" s="14"/>
      <c r="C14" s="15" t="s">
        <v>17</v>
      </c>
      <c r="D14" s="8">
        <v>673</v>
      </c>
      <c r="E14" s="16">
        <v>21838</v>
      </c>
      <c r="F14" s="17">
        <v>0.05</v>
      </c>
      <c r="G14" s="9">
        <f t="shared" si="1"/>
        <v>22929.9</v>
      </c>
      <c r="H14" s="16">
        <v>32757</v>
      </c>
      <c r="I14" s="18"/>
      <c r="J14" s="12">
        <f t="shared" si="0"/>
        <v>0</v>
      </c>
      <c r="K14" s="13">
        <f t="shared" si="2"/>
        <v>0</v>
      </c>
    </row>
    <row r="15" spans="1:11" ht="71.25" customHeight="1" x14ac:dyDescent="0.25">
      <c r="A15" s="6">
        <v>13</v>
      </c>
      <c r="B15" s="6"/>
      <c r="C15" s="15" t="s">
        <v>18</v>
      </c>
      <c r="D15" s="8">
        <v>674</v>
      </c>
      <c r="E15" s="16">
        <v>35775</v>
      </c>
      <c r="F15" s="17">
        <v>0.05</v>
      </c>
      <c r="G15" s="9">
        <f t="shared" si="1"/>
        <v>37563.75</v>
      </c>
      <c r="H15" s="16">
        <v>53662</v>
      </c>
      <c r="I15" s="18"/>
      <c r="J15" s="12">
        <f t="shared" si="0"/>
        <v>0</v>
      </c>
      <c r="K15" s="13">
        <f t="shared" si="2"/>
        <v>0</v>
      </c>
    </row>
    <row r="16" spans="1:11" ht="71.25" customHeight="1" x14ac:dyDescent="0.25">
      <c r="A16" s="14">
        <v>14</v>
      </c>
      <c r="B16" s="14"/>
      <c r="C16" s="15" t="s">
        <v>19</v>
      </c>
      <c r="D16" s="8">
        <v>696</v>
      </c>
      <c r="E16" s="16">
        <v>12208</v>
      </c>
      <c r="F16" s="17">
        <v>0.05</v>
      </c>
      <c r="G16" s="9">
        <f t="shared" si="1"/>
        <v>12818.4</v>
      </c>
      <c r="H16" s="16">
        <v>18311</v>
      </c>
      <c r="I16" s="18"/>
      <c r="J16" s="12">
        <f t="shared" si="0"/>
        <v>0</v>
      </c>
      <c r="K16" s="13">
        <f t="shared" si="2"/>
        <v>0</v>
      </c>
    </row>
    <row r="17" spans="1:11" ht="71.25" customHeight="1" x14ac:dyDescent="0.25">
      <c r="A17" s="6">
        <v>15</v>
      </c>
      <c r="B17" s="6"/>
      <c r="C17" s="15" t="s">
        <v>20</v>
      </c>
      <c r="D17" s="8">
        <v>697</v>
      </c>
      <c r="E17" s="16">
        <v>21961</v>
      </c>
      <c r="F17" s="17">
        <v>0.05</v>
      </c>
      <c r="G17" s="9">
        <f t="shared" si="1"/>
        <v>23059.05</v>
      </c>
      <c r="H17" s="16">
        <v>32942</v>
      </c>
      <c r="I17" s="18"/>
      <c r="J17" s="12">
        <f t="shared" si="0"/>
        <v>0</v>
      </c>
      <c r="K17" s="13">
        <f t="shared" si="2"/>
        <v>0</v>
      </c>
    </row>
    <row r="18" spans="1:11" ht="71.25" customHeight="1" x14ac:dyDescent="0.25">
      <c r="A18" s="14">
        <v>16</v>
      </c>
      <c r="B18" s="14"/>
      <c r="C18" s="15" t="s">
        <v>21</v>
      </c>
      <c r="D18" s="8">
        <v>695</v>
      </c>
      <c r="E18" s="16">
        <v>6834</v>
      </c>
      <c r="F18" s="17">
        <v>0.05</v>
      </c>
      <c r="G18" s="9">
        <f t="shared" si="1"/>
        <v>7175.7</v>
      </c>
      <c r="H18" s="16">
        <v>10251</v>
      </c>
      <c r="I18" s="18"/>
      <c r="J18" s="12">
        <f t="shared" si="0"/>
        <v>0</v>
      </c>
      <c r="K18" s="13">
        <f t="shared" si="2"/>
        <v>0</v>
      </c>
    </row>
    <row r="19" spans="1:11" ht="71.25" customHeight="1" x14ac:dyDescent="0.25">
      <c r="A19" s="6">
        <v>17</v>
      </c>
      <c r="B19" s="6"/>
      <c r="C19" s="15" t="s">
        <v>22</v>
      </c>
      <c r="D19" s="8">
        <v>689</v>
      </c>
      <c r="E19" s="16">
        <v>12872</v>
      </c>
      <c r="F19" s="17">
        <v>0.05</v>
      </c>
      <c r="G19" s="9">
        <f t="shared" si="1"/>
        <v>13515.6</v>
      </c>
      <c r="H19" s="16">
        <v>19308</v>
      </c>
      <c r="I19" s="18"/>
      <c r="J19" s="12">
        <f t="shared" si="0"/>
        <v>0</v>
      </c>
      <c r="K19" s="13">
        <f t="shared" si="2"/>
        <v>0</v>
      </c>
    </row>
    <row r="20" spans="1:11" ht="71.25" customHeight="1" x14ac:dyDescent="0.25">
      <c r="A20" s="6"/>
      <c r="B20" s="6"/>
      <c r="C20" s="15" t="s">
        <v>43</v>
      </c>
      <c r="D20" s="8"/>
      <c r="E20" s="16">
        <v>12872</v>
      </c>
      <c r="F20" s="17">
        <v>0.05</v>
      </c>
      <c r="G20" s="9">
        <f t="shared" ref="G20" si="6">E20*F20+E20</f>
        <v>13515.6</v>
      </c>
      <c r="H20" s="16">
        <v>19308</v>
      </c>
      <c r="I20" s="18"/>
      <c r="J20" s="12">
        <f t="shared" ref="J20" si="7">G20*I20</f>
        <v>0</v>
      </c>
      <c r="K20" s="13">
        <f t="shared" ref="K20" si="8">SUM(H20-G20)*I20</f>
        <v>0</v>
      </c>
    </row>
    <row r="21" spans="1:11" ht="71.25" customHeight="1" x14ac:dyDescent="0.25">
      <c r="A21" s="14">
        <v>18</v>
      </c>
      <c r="B21" s="14"/>
      <c r="C21" s="19" t="s">
        <v>23</v>
      </c>
      <c r="D21" s="8">
        <v>1094</v>
      </c>
      <c r="E21" s="16">
        <v>22454</v>
      </c>
      <c r="F21" s="17">
        <v>0.19</v>
      </c>
      <c r="G21" s="9">
        <f t="shared" si="1"/>
        <v>26720.260000000002</v>
      </c>
      <c r="H21" s="16">
        <v>38172</v>
      </c>
      <c r="I21" s="18"/>
      <c r="J21" s="12">
        <f t="shared" si="0"/>
        <v>0</v>
      </c>
      <c r="K21" s="13">
        <f t="shared" si="2"/>
        <v>0</v>
      </c>
    </row>
    <row r="22" spans="1:11" ht="71.25" customHeight="1" x14ac:dyDescent="0.25">
      <c r="A22" s="6">
        <v>19</v>
      </c>
      <c r="B22" s="6"/>
      <c r="C22" s="15" t="s">
        <v>24</v>
      </c>
      <c r="D22" s="8">
        <v>739</v>
      </c>
      <c r="E22" s="16">
        <v>5679</v>
      </c>
      <c r="F22" s="17">
        <v>0.05</v>
      </c>
      <c r="G22" s="9">
        <f t="shared" si="1"/>
        <v>5962.95</v>
      </c>
      <c r="H22" s="16">
        <v>8519</v>
      </c>
      <c r="I22" s="18"/>
      <c r="J22" s="12">
        <f t="shared" si="0"/>
        <v>0</v>
      </c>
      <c r="K22" s="13">
        <f t="shared" si="2"/>
        <v>0</v>
      </c>
    </row>
    <row r="23" spans="1:11" ht="71.25" customHeight="1" x14ac:dyDescent="0.25">
      <c r="A23" s="14">
        <v>20</v>
      </c>
      <c r="B23" s="14"/>
      <c r="C23" s="15" t="s">
        <v>25</v>
      </c>
      <c r="D23" s="8">
        <v>740</v>
      </c>
      <c r="E23" s="16">
        <v>12652</v>
      </c>
      <c r="F23" s="17">
        <v>0.05</v>
      </c>
      <c r="G23" s="9">
        <f t="shared" si="1"/>
        <v>13284.6</v>
      </c>
      <c r="H23" s="16">
        <v>18978</v>
      </c>
      <c r="I23" s="18"/>
      <c r="J23" s="12">
        <f t="shared" si="0"/>
        <v>0</v>
      </c>
      <c r="K23" s="13">
        <f t="shared" si="2"/>
        <v>0</v>
      </c>
    </row>
    <row r="24" spans="1:11" ht="71.25" customHeight="1" x14ac:dyDescent="0.25">
      <c r="A24" s="6">
        <v>21</v>
      </c>
      <c r="B24" s="6"/>
      <c r="C24" s="15" t="s">
        <v>26</v>
      </c>
      <c r="D24" s="8">
        <v>772</v>
      </c>
      <c r="E24" s="16">
        <v>15182</v>
      </c>
      <c r="F24" s="17">
        <v>0.05</v>
      </c>
      <c r="G24" s="9">
        <f t="shared" si="1"/>
        <v>15941.1</v>
      </c>
      <c r="H24" s="16">
        <v>22774</v>
      </c>
      <c r="I24" s="18"/>
      <c r="J24" s="12">
        <f t="shared" si="0"/>
        <v>0</v>
      </c>
      <c r="K24" s="13">
        <f t="shared" si="2"/>
        <v>0</v>
      </c>
    </row>
    <row r="25" spans="1:11" ht="71.25" customHeight="1" x14ac:dyDescent="0.25">
      <c r="A25" s="14">
        <v>22</v>
      </c>
      <c r="B25" s="14"/>
      <c r="C25" s="15" t="s">
        <v>27</v>
      </c>
      <c r="D25" s="8">
        <v>736</v>
      </c>
      <c r="E25" s="16">
        <v>9017</v>
      </c>
      <c r="F25" s="17">
        <v>0.05</v>
      </c>
      <c r="G25" s="9">
        <f t="shared" si="1"/>
        <v>9467.85</v>
      </c>
      <c r="H25" s="16">
        <v>13526</v>
      </c>
      <c r="I25" s="18"/>
      <c r="J25" s="12">
        <f t="shared" si="0"/>
        <v>0</v>
      </c>
      <c r="K25" s="13">
        <f t="shared" si="2"/>
        <v>0</v>
      </c>
    </row>
    <row r="26" spans="1:11" ht="71.25" customHeight="1" x14ac:dyDescent="0.25">
      <c r="A26" s="6">
        <v>23</v>
      </c>
      <c r="B26" s="14"/>
      <c r="C26" s="15" t="s">
        <v>28</v>
      </c>
      <c r="D26" s="8">
        <v>1086</v>
      </c>
      <c r="E26" s="16">
        <v>5005</v>
      </c>
      <c r="F26" s="17">
        <v>0.05</v>
      </c>
      <c r="G26" s="9">
        <f t="shared" si="1"/>
        <v>5255.25</v>
      </c>
      <c r="H26" s="16">
        <v>7508</v>
      </c>
      <c r="I26" s="18"/>
      <c r="J26" s="12">
        <f t="shared" si="0"/>
        <v>0</v>
      </c>
      <c r="K26" s="13">
        <f t="shared" si="2"/>
        <v>0</v>
      </c>
    </row>
    <row r="27" spans="1:11" ht="71.25" customHeight="1" x14ac:dyDescent="0.25">
      <c r="A27" s="14">
        <v>24</v>
      </c>
      <c r="B27" s="6"/>
      <c r="C27" s="15" t="s">
        <v>48</v>
      </c>
      <c r="D27" s="8">
        <v>1165</v>
      </c>
      <c r="E27" s="16">
        <v>5145</v>
      </c>
      <c r="F27" s="17">
        <v>0.05</v>
      </c>
      <c r="G27" s="9">
        <f t="shared" ref="G27:G28" si="9">E27*F27+E27</f>
        <v>5402.25</v>
      </c>
      <c r="H27" s="16">
        <v>7718</v>
      </c>
      <c r="I27" s="18"/>
      <c r="J27" s="12">
        <f t="shared" ref="J27:J28" si="10">G27*I27</f>
        <v>0</v>
      </c>
      <c r="K27" s="13">
        <f t="shared" ref="K27:K28" si="11">SUM(H27-G27)*I27</f>
        <v>0</v>
      </c>
    </row>
    <row r="28" spans="1:11" ht="71.25" customHeight="1" x14ac:dyDescent="0.25">
      <c r="A28" s="6">
        <v>25</v>
      </c>
      <c r="B28" s="6"/>
      <c r="C28" s="15" t="s">
        <v>49</v>
      </c>
      <c r="D28" s="8">
        <v>1164</v>
      </c>
      <c r="E28" s="16">
        <v>5145</v>
      </c>
      <c r="F28" s="17">
        <v>0.05</v>
      </c>
      <c r="G28" s="9">
        <f t="shared" si="9"/>
        <v>5402.25</v>
      </c>
      <c r="H28" s="16">
        <v>7718</v>
      </c>
      <c r="I28" s="18"/>
      <c r="J28" s="12">
        <f t="shared" si="10"/>
        <v>0</v>
      </c>
      <c r="K28" s="13">
        <f t="shared" si="11"/>
        <v>0</v>
      </c>
    </row>
    <row r="29" spans="1:11" ht="71.25" customHeight="1" x14ac:dyDescent="0.25">
      <c r="A29" s="14">
        <v>26</v>
      </c>
      <c r="B29" s="6"/>
      <c r="C29" s="15" t="s">
        <v>50</v>
      </c>
      <c r="D29" s="8">
        <v>1189</v>
      </c>
      <c r="E29" s="16">
        <v>13013</v>
      </c>
      <c r="F29" s="17">
        <v>0.05</v>
      </c>
      <c r="G29" s="9">
        <f t="shared" ref="G29" si="12">E29*F29+E29</f>
        <v>13663.65</v>
      </c>
      <c r="H29" s="16">
        <v>19520</v>
      </c>
      <c r="I29" s="18"/>
      <c r="J29" s="12">
        <f t="shared" ref="J29" si="13">G29*I29</f>
        <v>0</v>
      </c>
      <c r="K29" s="13">
        <f t="shared" ref="K29" si="14">SUM(H29-G29)*I29</f>
        <v>0</v>
      </c>
    </row>
    <row r="30" spans="1:11" ht="71.25" customHeight="1" x14ac:dyDescent="0.25">
      <c r="A30" s="6">
        <v>27</v>
      </c>
      <c r="B30" s="6"/>
      <c r="C30" s="20" t="s">
        <v>29</v>
      </c>
      <c r="D30" s="8">
        <v>682</v>
      </c>
      <c r="E30" s="16">
        <v>8435</v>
      </c>
      <c r="F30" s="17">
        <v>0.19</v>
      </c>
      <c r="G30" s="9">
        <f t="shared" si="1"/>
        <v>10037.65</v>
      </c>
      <c r="H30" s="16">
        <v>14339</v>
      </c>
      <c r="I30" s="18"/>
      <c r="J30" s="12">
        <f t="shared" si="0"/>
        <v>0</v>
      </c>
      <c r="K30" s="13">
        <f t="shared" si="2"/>
        <v>0</v>
      </c>
    </row>
    <row r="31" spans="1:11" ht="71.25" customHeight="1" x14ac:dyDescent="0.25">
      <c r="A31" s="14">
        <v>28</v>
      </c>
      <c r="B31" s="14"/>
      <c r="C31" s="20" t="s">
        <v>30</v>
      </c>
      <c r="D31" s="8">
        <v>681</v>
      </c>
      <c r="E31" s="16">
        <v>8435</v>
      </c>
      <c r="F31" s="17">
        <v>0.19</v>
      </c>
      <c r="G31" s="9">
        <f t="shared" si="1"/>
        <v>10037.65</v>
      </c>
      <c r="H31" s="16">
        <v>14339</v>
      </c>
      <c r="I31" s="18"/>
      <c r="J31" s="12">
        <f t="shared" si="0"/>
        <v>0</v>
      </c>
      <c r="K31" s="13">
        <f t="shared" si="2"/>
        <v>0</v>
      </c>
    </row>
    <row r="32" spans="1:11" ht="71.25" customHeight="1" x14ac:dyDescent="0.25">
      <c r="A32" s="6">
        <v>29</v>
      </c>
      <c r="B32" s="6"/>
      <c r="C32" s="20" t="s">
        <v>31</v>
      </c>
      <c r="D32" s="8">
        <v>680</v>
      </c>
      <c r="E32" s="16">
        <v>8435</v>
      </c>
      <c r="F32" s="17">
        <v>0.19</v>
      </c>
      <c r="G32" s="9">
        <f t="shared" ref="G32" si="15">E32*F32+E32</f>
        <v>10037.65</v>
      </c>
      <c r="H32" s="16">
        <v>14339</v>
      </c>
      <c r="I32" s="18"/>
      <c r="J32" s="12">
        <f t="shared" si="0"/>
        <v>0</v>
      </c>
      <c r="K32" s="13">
        <f t="shared" si="2"/>
        <v>0</v>
      </c>
    </row>
    <row r="33" spans="1:11" ht="71.25" customHeight="1" x14ac:dyDescent="0.25">
      <c r="A33" s="14">
        <v>30</v>
      </c>
      <c r="B33" s="14"/>
      <c r="C33" s="20" t="s">
        <v>32</v>
      </c>
      <c r="D33" s="8">
        <v>725</v>
      </c>
      <c r="E33" s="16">
        <v>5139</v>
      </c>
      <c r="F33" s="17">
        <v>0.19</v>
      </c>
      <c r="G33" s="9">
        <f t="shared" si="1"/>
        <v>6115.41</v>
      </c>
      <c r="H33" s="16">
        <v>8736</v>
      </c>
      <c r="I33" s="18"/>
      <c r="J33" s="12">
        <f t="shared" si="0"/>
        <v>0</v>
      </c>
      <c r="K33" s="13">
        <f t="shared" si="2"/>
        <v>0</v>
      </c>
    </row>
    <row r="34" spans="1:11" ht="71.25" customHeight="1" x14ac:dyDescent="0.25">
      <c r="A34" s="6">
        <v>31</v>
      </c>
      <c r="B34" s="6"/>
      <c r="C34" s="20" t="s">
        <v>33</v>
      </c>
      <c r="D34" s="8">
        <v>726</v>
      </c>
      <c r="E34" s="16">
        <v>5139</v>
      </c>
      <c r="F34" s="17">
        <v>0.19</v>
      </c>
      <c r="G34" s="9">
        <f t="shared" ref="G34:G35" si="16">E34*F34+E34</f>
        <v>6115.41</v>
      </c>
      <c r="H34" s="16">
        <v>8736</v>
      </c>
      <c r="I34" s="18"/>
      <c r="J34" s="12">
        <f t="shared" si="0"/>
        <v>0</v>
      </c>
      <c r="K34" s="13">
        <f t="shared" si="2"/>
        <v>0</v>
      </c>
    </row>
    <row r="35" spans="1:11" ht="71.25" customHeight="1" x14ac:dyDescent="0.25">
      <c r="A35" s="14">
        <v>32</v>
      </c>
      <c r="B35" s="14"/>
      <c r="C35" s="20" t="s">
        <v>34</v>
      </c>
      <c r="D35" s="8">
        <v>724</v>
      </c>
      <c r="E35" s="16">
        <v>5139</v>
      </c>
      <c r="F35" s="17">
        <v>0.19</v>
      </c>
      <c r="G35" s="9">
        <f t="shared" si="16"/>
        <v>6115.41</v>
      </c>
      <c r="H35" s="16">
        <v>8736</v>
      </c>
      <c r="I35" s="18"/>
      <c r="J35" s="12">
        <f t="shared" si="0"/>
        <v>0</v>
      </c>
      <c r="K35" s="13">
        <f t="shared" si="2"/>
        <v>0</v>
      </c>
    </row>
    <row r="36" spans="1:11" ht="71.25" customHeight="1" x14ac:dyDescent="0.25">
      <c r="A36" s="6">
        <v>33</v>
      </c>
      <c r="B36" s="6"/>
      <c r="C36" s="20" t="s">
        <v>35</v>
      </c>
      <c r="D36" s="8">
        <v>1097</v>
      </c>
      <c r="E36" s="16">
        <v>10391</v>
      </c>
      <c r="F36" s="17">
        <v>0.19</v>
      </c>
      <c r="G36" s="9">
        <f t="shared" si="1"/>
        <v>12365.29</v>
      </c>
      <c r="H36" s="16">
        <v>17665</v>
      </c>
      <c r="I36" s="18"/>
      <c r="J36" s="12">
        <f t="shared" si="0"/>
        <v>0</v>
      </c>
      <c r="K36" s="13">
        <f t="shared" si="2"/>
        <v>0</v>
      </c>
    </row>
    <row r="37" spans="1:11" ht="71.25" customHeight="1" x14ac:dyDescent="0.25">
      <c r="A37" s="14">
        <v>34</v>
      </c>
      <c r="B37" s="14"/>
      <c r="C37" s="20" t="s">
        <v>36</v>
      </c>
      <c r="D37" s="21">
        <v>1098</v>
      </c>
      <c r="E37" s="16">
        <v>10391</v>
      </c>
      <c r="F37" s="17">
        <v>0.19</v>
      </c>
      <c r="G37" s="9">
        <f t="shared" ref="G37:G39" si="17">E37*F37+E37</f>
        <v>12365.29</v>
      </c>
      <c r="H37" s="16">
        <v>17665</v>
      </c>
      <c r="I37" s="18"/>
      <c r="J37" s="12">
        <f t="shared" si="0"/>
        <v>0</v>
      </c>
      <c r="K37" s="13">
        <f t="shared" si="2"/>
        <v>0</v>
      </c>
    </row>
    <row r="38" spans="1:11" ht="71.25" customHeight="1" x14ac:dyDescent="0.25">
      <c r="A38" s="6">
        <v>35</v>
      </c>
      <c r="B38" s="6"/>
      <c r="C38" s="20" t="s">
        <v>37</v>
      </c>
      <c r="D38" s="8">
        <v>1096</v>
      </c>
      <c r="E38" s="16">
        <v>10391</v>
      </c>
      <c r="F38" s="17">
        <v>0.19</v>
      </c>
      <c r="G38" s="9">
        <f t="shared" si="17"/>
        <v>12365.29</v>
      </c>
      <c r="H38" s="16">
        <v>17665</v>
      </c>
      <c r="I38" s="18"/>
      <c r="J38" s="12">
        <f t="shared" si="0"/>
        <v>0</v>
      </c>
      <c r="K38" s="13">
        <f t="shared" si="2"/>
        <v>0</v>
      </c>
    </row>
    <row r="39" spans="1:11" ht="71.25" customHeight="1" x14ac:dyDescent="0.25">
      <c r="A39" s="14">
        <v>36</v>
      </c>
      <c r="B39" s="14"/>
      <c r="C39" s="20" t="s">
        <v>38</v>
      </c>
      <c r="D39" s="8">
        <v>847</v>
      </c>
      <c r="E39" s="16">
        <v>10391</v>
      </c>
      <c r="F39" s="17">
        <v>0.19</v>
      </c>
      <c r="G39" s="9">
        <f t="shared" si="17"/>
        <v>12365.29</v>
      </c>
      <c r="H39" s="16">
        <v>17665</v>
      </c>
      <c r="I39" s="18"/>
      <c r="J39" s="12">
        <f t="shared" si="0"/>
        <v>0</v>
      </c>
      <c r="K39" s="13">
        <f t="shared" si="2"/>
        <v>0</v>
      </c>
    </row>
    <row r="40" spans="1:11" ht="71.25" customHeight="1" x14ac:dyDescent="0.25">
      <c r="A40" s="6">
        <v>37</v>
      </c>
      <c r="B40" s="6"/>
      <c r="C40" s="20" t="s">
        <v>39</v>
      </c>
      <c r="D40" s="8">
        <v>851</v>
      </c>
      <c r="E40" s="16">
        <v>15827</v>
      </c>
      <c r="F40" s="17">
        <v>0.19</v>
      </c>
      <c r="G40" s="9">
        <f t="shared" si="1"/>
        <v>18834.13</v>
      </c>
      <c r="H40" s="16">
        <v>26905</v>
      </c>
      <c r="I40" s="18"/>
      <c r="J40" s="12">
        <f t="shared" si="0"/>
        <v>0</v>
      </c>
      <c r="K40" s="13">
        <f t="shared" si="2"/>
        <v>0</v>
      </c>
    </row>
    <row r="41" spans="1:11" ht="71.25" customHeight="1" x14ac:dyDescent="0.25">
      <c r="A41" s="14">
        <v>38</v>
      </c>
      <c r="B41" s="14"/>
      <c r="C41" s="20" t="s">
        <v>40</v>
      </c>
      <c r="D41" s="8">
        <v>968</v>
      </c>
      <c r="E41" s="16">
        <v>17120</v>
      </c>
      <c r="F41" s="17">
        <v>0.19</v>
      </c>
      <c r="G41" s="9">
        <f t="shared" si="1"/>
        <v>20372.8</v>
      </c>
      <c r="H41" s="16">
        <v>29104</v>
      </c>
      <c r="I41" s="18"/>
      <c r="J41" s="12">
        <f t="shared" si="0"/>
        <v>0</v>
      </c>
      <c r="K41" s="13">
        <f t="shared" si="2"/>
        <v>0</v>
      </c>
    </row>
    <row r="42" spans="1:11" ht="71.25" customHeight="1" x14ac:dyDescent="0.25">
      <c r="A42" s="6">
        <v>39</v>
      </c>
      <c r="B42" s="6"/>
      <c r="C42" s="20" t="s">
        <v>47</v>
      </c>
      <c r="D42" s="8">
        <v>973</v>
      </c>
      <c r="E42" s="16">
        <v>9450</v>
      </c>
      <c r="F42" s="17">
        <v>0.19</v>
      </c>
      <c r="G42" s="9">
        <f t="shared" si="1"/>
        <v>11245.5</v>
      </c>
      <c r="H42" s="16">
        <v>16065</v>
      </c>
      <c r="I42" s="18"/>
      <c r="J42" s="12">
        <f t="shared" si="0"/>
        <v>0</v>
      </c>
      <c r="K42" s="13">
        <f t="shared" si="2"/>
        <v>0</v>
      </c>
    </row>
    <row r="43" spans="1:11" ht="71.25" customHeight="1" x14ac:dyDescent="0.25">
      <c r="A43" s="14">
        <v>40</v>
      </c>
      <c r="B43" s="6"/>
      <c r="C43" s="20" t="s">
        <v>41</v>
      </c>
      <c r="D43" s="8">
        <v>523</v>
      </c>
      <c r="E43" s="16">
        <v>49125</v>
      </c>
      <c r="F43" s="17">
        <v>0.05</v>
      </c>
      <c r="G43" s="9">
        <f t="shared" si="1"/>
        <v>51581.25</v>
      </c>
      <c r="H43" s="16">
        <v>68775</v>
      </c>
      <c r="I43" s="18"/>
      <c r="J43" s="12">
        <f t="shared" si="0"/>
        <v>0</v>
      </c>
      <c r="K43" s="13">
        <f t="shared" si="2"/>
        <v>0</v>
      </c>
    </row>
    <row r="44" spans="1:11" ht="71.25" customHeight="1" x14ac:dyDescent="0.25">
      <c r="A44" s="6">
        <v>41</v>
      </c>
      <c r="B44" s="14"/>
      <c r="C44" s="20" t="s">
        <v>51</v>
      </c>
      <c r="D44" s="8"/>
      <c r="E44" s="16">
        <v>182163</v>
      </c>
      <c r="F44" s="17">
        <v>0.05</v>
      </c>
      <c r="G44" s="9">
        <f t="shared" si="1"/>
        <v>191271.15</v>
      </c>
      <c r="H44" s="16">
        <v>255028</v>
      </c>
      <c r="I44" s="18"/>
      <c r="J44" s="12">
        <f t="shared" ref="J44" si="18">G44*I44</f>
        <v>0</v>
      </c>
      <c r="K44" s="13">
        <f t="shared" ref="K44" si="19">SUM(H44-G44)*I44</f>
        <v>0</v>
      </c>
    </row>
    <row r="45" spans="1:11" ht="71.25" customHeight="1" thickBot="1" x14ac:dyDescent="0.3">
      <c r="A45" s="14">
        <v>42</v>
      </c>
      <c r="B45" s="22"/>
      <c r="C45" s="27" t="s">
        <v>53</v>
      </c>
      <c r="D45" s="28">
        <v>794</v>
      </c>
      <c r="E45" s="16">
        <v>45496</v>
      </c>
      <c r="F45" s="17">
        <v>0.05</v>
      </c>
      <c r="G45" s="9">
        <f t="shared" ref="G45" si="20">E45*F45+E45</f>
        <v>47770.8</v>
      </c>
      <c r="H45" s="16">
        <v>68245</v>
      </c>
      <c r="I45" s="29"/>
      <c r="J45" s="23">
        <f t="shared" si="0"/>
        <v>0</v>
      </c>
      <c r="K45" s="13">
        <f t="shared" si="2"/>
        <v>0</v>
      </c>
    </row>
    <row r="46" spans="1:11" ht="21" customHeight="1" thickBot="1" x14ac:dyDescent="0.3">
      <c r="A46" s="32"/>
      <c r="B46" s="32"/>
      <c r="C46" s="32"/>
      <c r="D46" s="32"/>
      <c r="E46" s="32"/>
      <c r="F46" s="32"/>
      <c r="G46" s="33"/>
      <c r="H46" s="24"/>
      <c r="I46" s="25">
        <f>SUM(I3:I45)</f>
        <v>0</v>
      </c>
      <c r="J46" s="26">
        <f>SUM(J3:J45)</f>
        <v>0</v>
      </c>
      <c r="K46" s="26">
        <f>SUM(K3:K45)</f>
        <v>0</v>
      </c>
    </row>
  </sheetData>
  <sheetProtection password="B1C6" sheet="1" objects="1" scenarios="1"/>
  <mergeCells count="2">
    <mergeCell ref="A1:K1"/>
    <mergeCell ref="A46:G4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biost</dc:creator>
  <cp:lastModifiedBy>biost</cp:lastModifiedBy>
  <dcterms:created xsi:type="dcterms:W3CDTF">2021-10-13T01:37:34Z</dcterms:created>
  <dcterms:modified xsi:type="dcterms:W3CDTF">2023-04-13T14:20:10Z</dcterms:modified>
</cp:coreProperties>
</file>